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EIF2AK3-1" sheetId="1" r:id="rId1"/>
    <sheet name="EIF2AK3-2" sheetId="2" r:id="rId2"/>
    <sheet name="EIF2AK3-3" sheetId="3" r:id="rId3"/>
    <sheet name="ITGB1-1" sheetId="4" r:id="rId4"/>
    <sheet name="ITGB1-2" sheetId="5" r:id="rId5"/>
    <sheet name="ITGB1-3" sheetId="6" r:id="rId6"/>
    <sheet name="EIF2AK3三遍整合" sheetId="7" r:id="rId7"/>
    <sheet name="ITGB1三遍整合" sheetId="8" r:id="rId8"/>
  </sheets>
  <definedNames/>
  <calcPr fullCalcOnLoad="1"/>
</workbook>
</file>

<file path=xl/sharedStrings.xml><?xml version="1.0" encoding="utf-8"?>
<sst xmlns="http://schemas.openxmlformats.org/spreadsheetml/2006/main" count="281" uniqueCount="34">
  <si>
    <r>
      <rPr>
        <b/>
        <sz val="10.5"/>
        <color indexed="18"/>
        <rFont val="宋体"/>
        <family val="0"/>
      </rPr>
      <t>样品</t>
    </r>
  </si>
  <si>
    <r>
      <rPr>
        <b/>
        <sz val="10.5"/>
        <color indexed="18"/>
        <rFont val="宋体"/>
        <family val="0"/>
      </rPr>
      <t>目的基因</t>
    </r>
    <r>
      <rPr>
        <b/>
        <sz val="10.5"/>
        <color indexed="18"/>
        <rFont val="Times New Roman"/>
        <family val="1"/>
      </rPr>
      <t>Ct</t>
    </r>
    <r>
      <rPr>
        <b/>
        <sz val="10.5"/>
        <color indexed="18"/>
        <rFont val="宋体"/>
        <family val="0"/>
      </rPr>
      <t>值</t>
    </r>
    <r>
      <rPr>
        <b/>
        <sz val="10.5"/>
        <color indexed="18"/>
        <rFont val="Times New Roman"/>
        <family val="1"/>
      </rPr>
      <t xml:space="preserve">  </t>
    </r>
  </si>
  <si>
    <r>
      <rPr>
        <b/>
        <sz val="10.5"/>
        <color indexed="18"/>
        <rFont val="宋体"/>
        <family val="0"/>
      </rPr>
      <t>目的基因</t>
    </r>
    <r>
      <rPr>
        <b/>
        <sz val="10.5"/>
        <color indexed="18"/>
        <rFont val="Times New Roman"/>
        <family val="1"/>
      </rPr>
      <t xml:space="preserve"> Ct</t>
    </r>
    <r>
      <rPr>
        <b/>
        <sz val="10.5"/>
        <color indexed="18"/>
        <rFont val="宋体"/>
        <family val="0"/>
      </rPr>
      <t>值</t>
    </r>
    <r>
      <rPr>
        <b/>
        <sz val="10.5"/>
        <color indexed="18"/>
        <rFont val="Times New Roman"/>
        <family val="1"/>
      </rPr>
      <t xml:space="preserve">  </t>
    </r>
  </si>
  <si>
    <r>
      <rPr>
        <b/>
        <sz val="10.5"/>
        <color indexed="18"/>
        <rFont val="宋体"/>
        <family val="0"/>
      </rPr>
      <t>目的基因的</t>
    </r>
    <r>
      <rPr>
        <b/>
        <sz val="10.5"/>
        <color indexed="18"/>
        <rFont val="Times New Roman"/>
        <family val="1"/>
      </rPr>
      <t>Ct</t>
    </r>
    <r>
      <rPr>
        <b/>
        <sz val="10.5"/>
        <color indexed="18"/>
        <rFont val="宋体"/>
        <family val="0"/>
      </rPr>
      <t>平均值</t>
    </r>
    <r>
      <rPr>
        <b/>
        <sz val="10.5"/>
        <color indexed="18"/>
        <rFont val="Times New Roman"/>
        <family val="1"/>
      </rPr>
      <t xml:space="preserve">  </t>
    </r>
  </si>
  <si>
    <r>
      <rPr>
        <b/>
        <sz val="10.5"/>
        <color indexed="18"/>
        <rFont val="宋体"/>
        <family val="0"/>
      </rPr>
      <t>管家基因</t>
    </r>
    <r>
      <rPr>
        <b/>
        <sz val="10.5"/>
        <color indexed="18"/>
        <rFont val="Times New Roman"/>
        <family val="1"/>
      </rPr>
      <t>Ct</t>
    </r>
    <r>
      <rPr>
        <b/>
        <sz val="10.5"/>
        <color indexed="18"/>
        <rFont val="宋体"/>
        <family val="0"/>
      </rPr>
      <t>值</t>
    </r>
    <r>
      <rPr>
        <b/>
        <sz val="10.5"/>
        <color indexed="18"/>
        <rFont val="Times New Roman"/>
        <family val="1"/>
      </rPr>
      <t xml:space="preserve">  </t>
    </r>
  </si>
  <si>
    <r>
      <rPr>
        <b/>
        <sz val="10.5"/>
        <color indexed="10"/>
        <rFont val="宋体"/>
        <family val="0"/>
      </rPr>
      <t>管家基因</t>
    </r>
    <r>
      <rPr>
        <b/>
        <sz val="10.5"/>
        <color indexed="10"/>
        <rFont val="Times New Roman"/>
        <family val="1"/>
      </rPr>
      <t xml:space="preserve"> Ct</t>
    </r>
    <r>
      <rPr>
        <b/>
        <sz val="10.5"/>
        <color indexed="10"/>
        <rFont val="宋体"/>
        <family val="0"/>
      </rPr>
      <t>平均值</t>
    </r>
  </si>
  <si>
    <r>
      <rPr>
        <b/>
        <sz val="10.5"/>
        <color indexed="18"/>
        <rFont val="宋体"/>
        <family val="0"/>
      </rPr>
      <t>目的基因的</t>
    </r>
    <r>
      <rPr>
        <b/>
        <sz val="10.5"/>
        <color indexed="18"/>
        <rFont val="Times New Roman"/>
        <family val="1"/>
      </rPr>
      <t>Ct—</t>
    </r>
    <r>
      <rPr>
        <b/>
        <sz val="10.5"/>
        <color indexed="18"/>
        <rFont val="宋体"/>
        <family val="0"/>
      </rPr>
      <t>管家基因的△</t>
    </r>
    <r>
      <rPr>
        <b/>
        <sz val="10.5"/>
        <color indexed="18"/>
        <rFont val="Times New Roman"/>
        <family val="1"/>
      </rPr>
      <t>Ct</t>
    </r>
    <r>
      <rPr>
        <b/>
        <sz val="10.5"/>
        <color indexed="18"/>
        <rFont val="宋体"/>
        <family val="0"/>
      </rPr>
      <t>值</t>
    </r>
  </si>
  <si>
    <r>
      <rPr>
        <b/>
        <sz val="14"/>
        <color indexed="10"/>
        <rFont val="宋体"/>
        <family val="0"/>
      </rPr>
      <t>△△</t>
    </r>
    <r>
      <rPr>
        <b/>
        <sz val="14"/>
        <color indexed="10"/>
        <rFont val="Times New Roman"/>
        <family val="1"/>
      </rPr>
      <t>Ct1</t>
    </r>
  </si>
  <si>
    <r>
      <rPr>
        <b/>
        <sz val="14"/>
        <color indexed="10"/>
        <rFont val="宋体"/>
        <family val="0"/>
      </rPr>
      <t>△△</t>
    </r>
    <r>
      <rPr>
        <b/>
        <sz val="14"/>
        <color indexed="10"/>
        <rFont val="Times New Roman"/>
        <family val="1"/>
      </rPr>
      <t>Ct2</t>
    </r>
  </si>
  <si>
    <r>
      <rPr>
        <b/>
        <sz val="14"/>
        <color indexed="10"/>
        <rFont val="宋体"/>
        <family val="0"/>
      </rPr>
      <t>△△</t>
    </r>
    <r>
      <rPr>
        <b/>
        <sz val="14"/>
        <color indexed="10"/>
        <rFont val="Times New Roman"/>
        <family val="1"/>
      </rPr>
      <t>Ct3</t>
    </r>
  </si>
  <si>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-</t>
    </r>
    <r>
      <rPr>
        <vertAlign val="superscript"/>
        <sz val="12"/>
        <rFont val="宋体"/>
        <family val="0"/>
      </rPr>
      <t>△△</t>
    </r>
    <r>
      <rPr>
        <vertAlign val="superscript"/>
        <sz val="12"/>
        <rFont val="Times New Roman"/>
        <family val="1"/>
      </rPr>
      <t>Ct1</t>
    </r>
  </si>
  <si>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-</t>
    </r>
    <r>
      <rPr>
        <vertAlign val="superscript"/>
        <sz val="12"/>
        <rFont val="宋体"/>
        <family val="0"/>
      </rPr>
      <t>△△</t>
    </r>
    <r>
      <rPr>
        <vertAlign val="superscript"/>
        <sz val="12"/>
        <rFont val="Times New Roman"/>
        <family val="1"/>
      </rPr>
      <t>Ct2</t>
    </r>
  </si>
  <si>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-</t>
    </r>
    <r>
      <rPr>
        <vertAlign val="superscript"/>
        <sz val="12"/>
        <rFont val="宋体"/>
        <family val="0"/>
      </rPr>
      <t>△△</t>
    </r>
    <r>
      <rPr>
        <vertAlign val="superscript"/>
        <sz val="12"/>
        <rFont val="Times New Roman"/>
        <family val="1"/>
      </rPr>
      <t>Ct3</t>
    </r>
  </si>
  <si>
    <r>
      <rPr>
        <b/>
        <sz val="14"/>
        <color indexed="10"/>
        <rFont val="宋体"/>
        <family val="0"/>
      </rPr>
      <t>△△</t>
    </r>
    <r>
      <rPr>
        <b/>
        <sz val="14"/>
        <color indexed="10"/>
        <rFont val="Times New Roman"/>
        <family val="1"/>
      </rPr>
      <t>Ct</t>
    </r>
  </si>
  <si>
    <r>
      <rPr>
        <b/>
        <sz val="12"/>
        <color indexed="10"/>
        <rFont val="Times New Roman"/>
        <family val="1"/>
      </rPr>
      <t>2</t>
    </r>
    <r>
      <rPr>
        <b/>
        <vertAlign val="superscript"/>
        <sz val="12"/>
        <color indexed="10"/>
        <rFont val="Times New Roman"/>
        <family val="1"/>
      </rPr>
      <t>-</t>
    </r>
    <r>
      <rPr>
        <b/>
        <vertAlign val="superscript"/>
        <sz val="12"/>
        <color indexed="10"/>
        <rFont val="宋体"/>
        <family val="0"/>
      </rPr>
      <t>△△</t>
    </r>
    <r>
      <rPr>
        <b/>
        <vertAlign val="superscript"/>
        <sz val="12"/>
        <color indexed="10"/>
        <rFont val="Times New Roman"/>
        <family val="1"/>
      </rPr>
      <t>Ct</t>
    </r>
  </si>
  <si>
    <t>Sd</t>
  </si>
  <si>
    <r>
      <rPr>
        <b/>
        <sz val="10.5"/>
        <color indexed="18"/>
        <rFont val="宋体"/>
        <family val="0"/>
      </rPr>
      <t>重复</t>
    </r>
    <r>
      <rPr>
        <b/>
        <sz val="10.5"/>
        <color indexed="18"/>
        <rFont val="Times New Roman"/>
        <family val="1"/>
      </rPr>
      <t xml:space="preserve">1    </t>
    </r>
  </si>
  <si>
    <r>
      <rPr>
        <b/>
        <sz val="10.5"/>
        <color indexed="18"/>
        <rFont val="宋体"/>
        <family val="0"/>
      </rPr>
      <t>重复</t>
    </r>
    <r>
      <rPr>
        <b/>
        <sz val="10.5"/>
        <color indexed="18"/>
        <rFont val="Times New Roman"/>
        <family val="1"/>
      </rPr>
      <t xml:space="preserve">2 </t>
    </r>
  </si>
  <si>
    <r>
      <rPr>
        <b/>
        <sz val="10.5"/>
        <color indexed="18"/>
        <rFont val="宋体"/>
        <family val="0"/>
      </rPr>
      <t>重复</t>
    </r>
    <r>
      <rPr>
        <b/>
        <sz val="10.5"/>
        <color indexed="18"/>
        <rFont val="Times New Roman"/>
        <family val="1"/>
      </rPr>
      <t xml:space="preserve">3 </t>
    </r>
  </si>
  <si>
    <r>
      <rPr>
        <b/>
        <sz val="10.5"/>
        <color indexed="56"/>
        <rFont val="Times New Roman"/>
        <family val="1"/>
      </rPr>
      <t xml:space="preserve">  </t>
    </r>
    <r>
      <rPr>
        <b/>
        <sz val="10.5"/>
        <color indexed="56"/>
        <rFont val="宋体"/>
        <family val="0"/>
      </rPr>
      <t>重复</t>
    </r>
    <r>
      <rPr>
        <b/>
        <sz val="10.5"/>
        <color indexed="56"/>
        <rFont val="Times New Roman"/>
        <family val="1"/>
      </rPr>
      <t xml:space="preserve">1     </t>
    </r>
  </si>
  <si>
    <r>
      <rPr>
        <b/>
        <sz val="10.5"/>
        <color indexed="56"/>
        <rFont val="Times New Roman"/>
        <family val="1"/>
      </rPr>
      <t xml:space="preserve">  </t>
    </r>
    <r>
      <rPr>
        <b/>
        <sz val="10.5"/>
        <color indexed="56"/>
        <rFont val="宋体"/>
        <family val="0"/>
      </rPr>
      <t>重复</t>
    </r>
    <r>
      <rPr>
        <b/>
        <sz val="10.5"/>
        <color indexed="56"/>
        <rFont val="Times New Roman"/>
        <family val="1"/>
      </rPr>
      <t xml:space="preserve">2     </t>
    </r>
  </si>
  <si>
    <r>
      <rPr>
        <b/>
        <sz val="10.5"/>
        <color indexed="56"/>
        <rFont val="Times New Roman"/>
        <family val="1"/>
      </rPr>
      <t xml:space="preserve">  </t>
    </r>
    <r>
      <rPr>
        <b/>
        <sz val="10.5"/>
        <color indexed="56"/>
        <rFont val="宋体"/>
        <family val="0"/>
      </rPr>
      <t>重复</t>
    </r>
    <r>
      <rPr>
        <b/>
        <sz val="10.5"/>
        <color indexed="56"/>
        <rFont val="Times New Roman"/>
        <family val="1"/>
      </rPr>
      <t xml:space="preserve">3  </t>
    </r>
  </si>
  <si>
    <r>
      <rPr>
        <b/>
        <sz val="10.5"/>
        <color indexed="18"/>
        <rFont val="宋体"/>
        <family val="0"/>
      </rPr>
      <t>△</t>
    </r>
    <r>
      <rPr>
        <b/>
        <sz val="10.5"/>
        <color indexed="18"/>
        <rFont val="Times New Roman"/>
        <family val="1"/>
      </rPr>
      <t>Ct1</t>
    </r>
  </si>
  <si>
    <r>
      <rPr>
        <b/>
        <sz val="10.5"/>
        <color indexed="18"/>
        <rFont val="宋体"/>
        <family val="0"/>
      </rPr>
      <t>△</t>
    </r>
    <r>
      <rPr>
        <b/>
        <sz val="10.5"/>
        <color indexed="18"/>
        <rFont val="Times New Roman"/>
        <family val="1"/>
      </rPr>
      <t>Ct2</t>
    </r>
  </si>
  <si>
    <r>
      <rPr>
        <b/>
        <sz val="10.5"/>
        <color indexed="18"/>
        <rFont val="宋体"/>
        <family val="0"/>
      </rPr>
      <t>△</t>
    </r>
    <r>
      <rPr>
        <b/>
        <sz val="10.5"/>
        <color indexed="18"/>
        <rFont val="Times New Roman"/>
        <family val="1"/>
      </rPr>
      <t>Ct3</t>
    </r>
  </si>
  <si>
    <r>
      <rPr>
        <b/>
        <sz val="10.5"/>
        <color indexed="10"/>
        <rFont val="宋体"/>
        <family val="0"/>
      </rPr>
      <t>平均值</t>
    </r>
  </si>
  <si>
    <r>
      <rPr>
        <sz val="10.5"/>
        <rFont val="宋体"/>
        <family val="0"/>
      </rPr>
      <t>△</t>
    </r>
    <r>
      <rPr>
        <sz val="10.5"/>
        <rFont val="Times New Roman"/>
        <family val="1"/>
      </rPr>
      <t>Ct-M3</t>
    </r>
  </si>
  <si>
    <r>
      <rPr>
        <b/>
        <sz val="10.5"/>
        <color indexed="10"/>
        <rFont val="Times New Roman"/>
        <family val="1"/>
      </rPr>
      <t>(</t>
    </r>
    <r>
      <rPr>
        <b/>
        <sz val="10.5"/>
        <color indexed="10"/>
        <rFont val="宋体"/>
        <family val="0"/>
      </rPr>
      <t>△</t>
    </r>
    <r>
      <rPr>
        <b/>
        <sz val="10.5"/>
        <color indexed="10"/>
        <rFont val="Times New Roman"/>
        <family val="1"/>
      </rPr>
      <t>Ct-</t>
    </r>
    <r>
      <rPr>
        <b/>
        <sz val="10.5"/>
        <color indexed="10"/>
        <rFont val="宋体"/>
        <family val="0"/>
      </rPr>
      <t>目的基因的△</t>
    </r>
    <r>
      <rPr>
        <b/>
        <sz val="10.5"/>
        <color indexed="10"/>
        <rFont val="Times New Roman"/>
        <family val="1"/>
      </rPr>
      <t>Ct)</t>
    </r>
  </si>
  <si>
    <t>H1975</t>
  </si>
  <si>
    <t>BEAS-2B</t>
  </si>
  <si>
    <t>H1975-1</t>
  </si>
  <si>
    <t>H1975</t>
  </si>
  <si>
    <t>BEAS-2B</t>
  </si>
  <si>
    <t>Supplementary Material 4. RT-qPCR data of EIF2AK3 and ITGB1.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</si>
</sst>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宋体"/>
      <family val="0"/>
    </font>
    <font>
      <sz val="11"/>
      <name val="宋体"/>
      <family val="0"/>
    </font>
    <font>
      <b/>
      <sz val="10.5"/>
      <color indexed="18"/>
      <name val="Times New Roman"/>
      <family val="1"/>
    </font>
    <font>
      <b/>
      <sz val="10.5"/>
      <color indexed="5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.5"/>
      <color indexed="10"/>
      <name val="Times New Roman"/>
      <family val="1"/>
    </font>
    <font>
      <b/>
      <sz val="14"/>
      <color indexed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0.5"/>
      <color indexed="18"/>
      <name val="宋体"/>
      <family val="0"/>
    </font>
    <font>
      <b/>
      <sz val="10.5"/>
      <color indexed="10"/>
      <name val="宋体"/>
      <family val="0"/>
    </font>
    <font>
      <b/>
      <sz val="14"/>
      <color indexed="10"/>
      <name val="宋体"/>
      <family val="0"/>
    </font>
    <font>
      <vertAlign val="superscript"/>
      <sz val="12"/>
      <name val="Times New Roman"/>
      <family val="1"/>
    </font>
    <font>
      <vertAlign val="superscript"/>
      <sz val="12"/>
      <name val="宋体"/>
      <family val="0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b/>
      <vertAlign val="superscript"/>
      <sz val="12"/>
      <color indexed="10"/>
      <name val="宋体"/>
      <family val="0"/>
    </font>
    <font>
      <b/>
      <sz val="10.5"/>
      <color indexed="56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1" fillId="32" borderId="6" applyNumberFormat="0" applyFont="0" applyAlignment="0" applyProtection="0"/>
    <xf numFmtId="0" fontId="55" fillId="27" borderId="7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76" fontId="5" fillId="0" borderId="0" xfId="63" applyNumberFormat="1" applyFont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0" fontId="7" fillId="0" borderId="9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9" fillId="0" borderId="9" xfId="64" applyFont="1" applyBorder="1" applyAlignment="1">
      <alignment horizontal="center" vertical="center" wrapText="1"/>
      <protection/>
    </xf>
    <xf numFmtId="0" fontId="60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/>
      <protection/>
    </xf>
    <xf numFmtId="0" fontId="61" fillId="0" borderId="10" xfId="64" applyFont="1" applyBorder="1" applyAlignment="1">
      <alignment horizontal="center" vertical="center"/>
      <protection/>
    </xf>
    <xf numFmtId="0" fontId="61" fillId="0" borderId="11" xfId="64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C13" sqref="C13"/>
    </sheetView>
  </sheetViews>
  <sheetFormatPr defaultColWidth="9.00390625" defaultRowHeight="14.25"/>
  <sheetData>
    <row r="1" ht="15.75">
      <c r="A1" s="26" t="s">
        <v>33</v>
      </c>
    </row>
    <row r="3" spans="1:22" ht="38.25">
      <c r="A3" s="22" t="s">
        <v>0</v>
      </c>
      <c r="B3" s="1" t="s">
        <v>1</v>
      </c>
      <c r="C3" s="1" t="s">
        <v>2</v>
      </c>
      <c r="D3" s="1" t="s">
        <v>2</v>
      </c>
      <c r="E3" s="22" t="s">
        <v>3</v>
      </c>
      <c r="F3" s="1" t="s">
        <v>4</v>
      </c>
      <c r="G3" s="1" t="s">
        <v>4</v>
      </c>
      <c r="H3" s="1" t="s">
        <v>4</v>
      </c>
      <c r="I3" s="24" t="s">
        <v>5</v>
      </c>
      <c r="J3" s="19" t="s">
        <v>6</v>
      </c>
      <c r="K3" s="20"/>
      <c r="L3" s="20"/>
      <c r="M3" s="21"/>
      <c r="N3" s="7" t="s">
        <v>7</v>
      </c>
      <c r="O3" s="7" t="s">
        <v>8</v>
      </c>
      <c r="P3" s="7" t="s">
        <v>9</v>
      </c>
      <c r="Q3" s="15" t="s">
        <v>10</v>
      </c>
      <c r="R3" s="15" t="s">
        <v>11</v>
      </c>
      <c r="S3" s="15" t="s">
        <v>12</v>
      </c>
      <c r="T3" s="13" t="s">
        <v>13</v>
      </c>
      <c r="U3" s="16" t="s">
        <v>14</v>
      </c>
      <c r="V3" s="18" t="s">
        <v>15</v>
      </c>
    </row>
    <row r="4" spans="1:22" ht="39.75">
      <c r="A4" s="23"/>
      <c r="B4" s="1" t="s">
        <v>16</v>
      </c>
      <c r="C4" s="1" t="s">
        <v>17</v>
      </c>
      <c r="D4" s="1" t="s">
        <v>18</v>
      </c>
      <c r="E4" s="23"/>
      <c r="F4" s="2" t="s">
        <v>19</v>
      </c>
      <c r="G4" s="2" t="s">
        <v>20</v>
      </c>
      <c r="H4" s="2" t="s">
        <v>21</v>
      </c>
      <c r="I4" s="25"/>
      <c r="J4" s="1" t="s">
        <v>22</v>
      </c>
      <c r="K4" s="1" t="s">
        <v>23</v>
      </c>
      <c r="L4" s="1" t="s">
        <v>24</v>
      </c>
      <c r="M4" s="8" t="s">
        <v>25</v>
      </c>
      <c r="N4" s="9" t="s">
        <v>26</v>
      </c>
      <c r="O4" s="9" t="s">
        <v>26</v>
      </c>
      <c r="P4" s="9" t="s">
        <v>26</v>
      </c>
      <c r="Q4" s="15"/>
      <c r="R4" s="15"/>
      <c r="S4" s="15"/>
      <c r="T4" s="14" t="s">
        <v>27</v>
      </c>
      <c r="U4" s="17"/>
      <c r="V4" s="18"/>
    </row>
    <row r="5" spans="1:22" ht="15.75">
      <c r="A5" s="3" t="s">
        <v>28</v>
      </c>
      <c r="B5" s="4">
        <v>26.253780364990234</v>
      </c>
      <c r="C5" s="4">
        <v>26.487648010253906</v>
      </c>
      <c r="D5" s="4">
        <v>26.28697967529297</v>
      </c>
      <c r="E5" s="5">
        <f>AVERAGE(B5:D5)</f>
        <v>26.34280268351237</v>
      </c>
      <c r="F5" s="6">
        <v>16.501434326171875</v>
      </c>
      <c r="G5" s="6">
        <v>17.082359313964844</v>
      </c>
      <c r="H5" s="6">
        <v>16.678783416748047</v>
      </c>
      <c r="I5" s="10">
        <f>AVERAGE(F5:H5)</f>
        <v>16.754192352294922</v>
      </c>
      <c r="J5" s="10">
        <f aca="true" t="shared" si="0" ref="J5:L6">B5-F5</f>
        <v>9.75234603881836</v>
      </c>
      <c r="K5" s="10">
        <f t="shared" si="0"/>
        <v>9.405288696289062</v>
      </c>
      <c r="L5" s="10">
        <f t="shared" si="0"/>
        <v>9.608196258544922</v>
      </c>
      <c r="M5" s="11">
        <f>AVERAGE(J5:L5)</f>
        <v>9.588610331217447</v>
      </c>
      <c r="N5" s="12">
        <f>J5-M5</f>
        <v>0.16373570760091205</v>
      </c>
      <c r="O5" s="12">
        <f>K5-M5</f>
        <v>-0.18332163492838482</v>
      </c>
      <c r="P5" s="12">
        <f>L5-M5</f>
        <v>0.01958592732747455</v>
      </c>
      <c r="Q5" s="10">
        <f aca="true" t="shared" si="1" ref="Q5:S6">2^-N5</f>
        <v>0.892710495282301</v>
      </c>
      <c r="R5" s="10">
        <f t="shared" si="1"/>
        <v>1.1354952216248133</v>
      </c>
      <c r="S5" s="10">
        <f t="shared" si="1"/>
        <v>0.9865158070270293</v>
      </c>
      <c r="T5" s="12">
        <f>M5-M5</f>
        <v>0</v>
      </c>
      <c r="U5" s="10">
        <f>2^-T5</f>
        <v>1</v>
      </c>
      <c r="V5" s="10">
        <f>STDEV(Q5:S5)</f>
        <v>0.12243278824905844</v>
      </c>
    </row>
    <row r="6" spans="1:22" ht="15.75">
      <c r="A6" s="3" t="s">
        <v>29</v>
      </c>
      <c r="B6" s="4">
        <v>24.141376495361328</v>
      </c>
      <c r="C6" s="4">
        <v>23.911991119384766</v>
      </c>
      <c r="D6" s="4">
        <v>24.237119674682617</v>
      </c>
      <c r="E6" s="5">
        <f>AVERAGE(B6:D6)</f>
        <v>24.096829096476238</v>
      </c>
      <c r="F6" s="4">
        <v>16.54987144470215</v>
      </c>
      <c r="G6" s="4">
        <v>16.42080307006836</v>
      </c>
      <c r="H6" s="4">
        <v>16.62356185913086</v>
      </c>
      <c r="I6" s="10">
        <f>AVERAGE(F6:H6)</f>
        <v>16.53141212463379</v>
      </c>
      <c r="J6" s="10">
        <f t="shared" si="0"/>
        <v>7.59150505065918</v>
      </c>
      <c r="K6" s="10">
        <f t="shared" si="0"/>
        <v>7.491188049316406</v>
      </c>
      <c r="L6" s="10">
        <f t="shared" si="0"/>
        <v>7.613557815551758</v>
      </c>
      <c r="M6" s="11">
        <f>AVERAGE(J6:L6)</f>
        <v>7.565416971842448</v>
      </c>
      <c r="N6" s="12">
        <f>J6-M5</f>
        <v>-1.9971052805582676</v>
      </c>
      <c r="O6" s="12">
        <f>K6-M5</f>
        <v>-2.097422281901041</v>
      </c>
      <c r="P6" s="12">
        <f>L6-M5</f>
        <v>-1.9750525156656895</v>
      </c>
      <c r="Q6" s="10">
        <f t="shared" si="1"/>
        <v>3.991982179955861</v>
      </c>
      <c r="R6" s="10">
        <f t="shared" si="1"/>
        <v>4.279440775569612</v>
      </c>
      <c r="S6" s="10">
        <f t="shared" si="1"/>
        <v>3.931425499732567</v>
      </c>
      <c r="T6" s="12">
        <f>M6-M5</f>
        <v>-2.023193359374999</v>
      </c>
      <c r="U6" s="10">
        <f>2^-T6</f>
        <v>4.064825329802888</v>
      </c>
      <c r="V6" s="10">
        <f>STDEV(Q6:S6)</f>
        <v>0.18592748941806644</v>
      </c>
    </row>
  </sheetData>
  <sheetProtection/>
  <mergeCells count="9">
    <mergeCell ref="S3:S4"/>
    <mergeCell ref="U3:U4"/>
    <mergeCell ref="V3:V4"/>
    <mergeCell ref="J3:M3"/>
    <mergeCell ref="A3:A4"/>
    <mergeCell ref="E3:E4"/>
    <mergeCell ref="I3:I4"/>
    <mergeCell ref="Q3:Q4"/>
    <mergeCell ref="R3:R4"/>
  </mergeCells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3" sqref="A3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28</v>
      </c>
      <c r="B3" s="4">
        <v>26.14086151123047</v>
      </c>
      <c r="C3" s="4">
        <v>26.220539093017578</v>
      </c>
      <c r="D3" s="4">
        <v>26.13129234313965</v>
      </c>
      <c r="E3" s="5">
        <f>AVERAGE(B3:D3)</f>
        <v>26.164230982462566</v>
      </c>
      <c r="F3" s="6">
        <v>16.620901107788086</v>
      </c>
      <c r="G3" s="6">
        <v>16.71147346496582</v>
      </c>
      <c r="H3" s="6">
        <v>16.68121337890625</v>
      </c>
      <c r="I3" s="10">
        <f>AVERAGE(F3:H3)</f>
        <v>16.67119598388672</v>
      </c>
      <c r="J3" s="10">
        <f aca="true" t="shared" si="0" ref="J3:L4">B3-F3</f>
        <v>9.519960403442383</v>
      </c>
      <c r="K3" s="10">
        <f t="shared" si="0"/>
        <v>9.509065628051758</v>
      </c>
      <c r="L3" s="10">
        <f t="shared" si="0"/>
        <v>9.450078964233398</v>
      </c>
      <c r="M3" s="11">
        <f>AVERAGE(J3:L3)</f>
        <v>9.493034998575846</v>
      </c>
      <c r="N3" s="12">
        <f>J3-M3</f>
        <v>0.02692540486653705</v>
      </c>
      <c r="O3" s="12">
        <f>K3-M3</f>
        <v>0.01603062947591205</v>
      </c>
      <c r="P3" s="12">
        <f>L3-M3</f>
        <v>-0.042956034342447325</v>
      </c>
      <c r="Q3" s="10">
        <f aca="true" t="shared" si="1" ref="Q3:S4">2^-N3</f>
        <v>0.9815098119052463</v>
      </c>
      <c r="R3" s="10">
        <f t="shared" si="1"/>
        <v>0.988949920024496</v>
      </c>
      <c r="S3" s="10">
        <f t="shared" si="1"/>
        <v>1.0302225574475965</v>
      </c>
      <c r="T3" s="12">
        <f>M3-M3</f>
        <v>0</v>
      </c>
      <c r="U3" s="10">
        <f>2^-T3</f>
        <v>1</v>
      </c>
      <c r="V3" s="10">
        <f>STDEV(Q3:S3)</f>
        <v>0.026241561776942687</v>
      </c>
    </row>
    <row r="4" spans="1:22" ht="15.75">
      <c r="A4" s="3" t="s">
        <v>29</v>
      </c>
      <c r="B4" s="4">
        <v>24.02757453918457</v>
      </c>
      <c r="C4" s="4">
        <v>24.037796020507812</v>
      </c>
      <c r="D4" s="4">
        <v>24.04372787475586</v>
      </c>
      <c r="E4" s="5">
        <f>AVERAGE(B4:D4)</f>
        <v>24.036366144816082</v>
      </c>
      <c r="F4" s="4">
        <v>16.36589813232422</v>
      </c>
      <c r="G4" s="4">
        <v>16.424400329589844</v>
      </c>
      <c r="H4" s="4">
        <v>16.46843910217285</v>
      </c>
      <c r="I4" s="10">
        <f>AVERAGE(F4:H4)</f>
        <v>16.419579188028973</v>
      </c>
      <c r="J4" s="10">
        <f t="shared" si="0"/>
        <v>7.661676406860352</v>
      </c>
      <c r="K4" s="10">
        <f t="shared" si="0"/>
        <v>7.613395690917969</v>
      </c>
      <c r="L4" s="10">
        <f t="shared" si="0"/>
        <v>7.575288772583008</v>
      </c>
      <c r="M4" s="11">
        <f>AVERAGE(J4:L4)</f>
        <v>7.616786956787109</v>
      </c>
      <c r="N4" s="12">
        <f>J4-M3</f>
        <v>-1.8313585917154942</v>
      </c>
      <c r="O4" s="12">
        <f>K4-M3</f>
        <v>-1.879639307657877</v>
      </c>
      <c r="P4" s="12">
        <f>L4-M3</f>
        <v>-1.917746225992838</v>
      </c>
      <c r="Q4" s="10">
        <f t="shared" si="1"/>
        <v>3.558720408517901</v>
      </c>
      <c r="R4" s="10">
        <f t="shared" si="1"/>
        <v>3.679830482466559</v>
      </c>
      <c r="S4" s="10">
        <f t="shared" si="1"/>
        <v>3.778323488086427</v>
      </c>
      <c r="T4" s="12">
        <f>M4-M3</f>
        <v>-1.8762480417887364</v>
      </c>
      <c r="U4" s="10">
        <f>2^-T4</f>
        <v>3.6711906608406717</v>
      </c>
      <c r="V4" s="10">
        <f>STDEV(Q4:S4)</f>
        <v>0.10999548075857879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4" sqref="A4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31</v>
      </c>
      <c r="B3" s="4">
        <v>26.201704025268555</v>
      </c>
      <c r="C3" s="4">
        <v>26.075151443481445</v>
      </c>
      <c r="D3" s="4">
        <v>26.201248168945312</v>
      </c>
      <c r="E3" s="5">
        <f>AVERAGE(B3:D3)</f>
        <v>26.15936787923177</v>
      </c>
      <c r="F3" s="6">
        <v>16.728578567504883</v>
      </c>
      <c r="G3" s="6">
        <v>16.599966049194336</v>
      </c>
      <c r="H3" s="6">
        <v>16.6170597076416</v>
      </c>
      <c r="I3" s="10">
        <f>AVERAGE(F3:H3)</f>
        <v>16.648534774780273</v>
      </c>
      <c r="J3" s="10">
        <f aca="true" t="shared" si="0" ref="J3:L4">B3-F3</f>
        <v>9.473125457763672</v>
      </c>
      <c r="K3" s="10">
        <f t="shared" si="0"/>
        <v>9.47518539428711</v>
      </c>
      <c r="L3" s="10">
        <f t="shared" si="0"/>
        <v>9.584188461303711</v>
      </c>
      <c r="M3" s="11">
        <f>AVERAGE(J3:L3)</f>
        <v>9.510833104451498</v>
      </c>
      <c r="N3" s="12">
        <f>J3-M3</f>
        <v>-0.03770764668782611</v>
      </c>
      <c r="O3" s="12">
        <f>K3-M3</f>
        <v>-0.03564771016438861</v>
      </c>
      <c r="P3" s="12">
        <f>L3-M3</f>
        <v>0.07335535685221295</v>
      </c>
      <c r="Q3" s="10">
        <f aca="true" t="shared" si="1" ref="Q3:S4">2^-N3</f>
        <v>1.0264815144518395</v>
      </c>
      <c r="R3" s="10">
        <f t="shared" si="1"/>
        <v>1.0250169097730615</v>
      </c>
      <c r="S3" s="10">
        <f t="shared" si="1"/>
        <v>0.9504249688496641</v>
      </c>
      <c r="T3" s="12">
        <f>M3-M3</f>
        <v>0</v>
      </c>
      <c r="U3" s="10">
        <f>2^-T3</f>
        <v>1</v>
      </c>
      <c r="V3" s="10">
        <f>STDEV(Q3:S3)</f>
        <v>0.04349463730645518</v>
      </c>
    </row>
    <row r="4" spans="1:22" ht="15.75">
      <c r="A4" s="3" t="s">
        <v>32</v>
      </c>
      <c r="B4" s="4">
        <v>24.36139678955078</v>
      </c>
      <c r="C4" s="4">
        <v>24.334095001220703</v>
      </c>
      <c r="D4" s="4">
        <v>24.30899429321289</v>
      </c>
      <c r="E4" s="5">
        <f>AVERAGE(B4:D4)</f>
        <v>24.334828694661457</v>
      </c>
      <c r="F4" s="4">
        <v>16.954870223999023</v>
      </c>
      <c r="G4" s="4">
        <v>16.764453887939453</v>
      </c>
      <c r="H4" s="4">
        <v>16.7557334899902</v>
      </c>
      <c r="I4" s="10">
        <f>AVERAGE(F4:H4)</f>
        <v>16.825019200642892</v>
      </c>
      <c r="J4" s="10">
        <f t="shared" si="0"/>
        <v>7.406526565551758</v>
      </c>
      <c r="K4" s="10">
        <f t="shared" si="0"/>
        <v>7.56964111328125</v>
      </c>
      <c r="L4" s="10">
        <f t="shared" si="0"/>
        <v>7.553260803222692</v>
      </c>
      <c r="M4" s="11">
        <f>AVERAGE(J4:L4)</f>
        <v>7.509809494018566</v>
      </c>
      <c r="N4" s="12">
        <f>J4-M3</f>
        <v>-2.10430653889974</v>
      </c>
      <c r="O4" s="12">
        <f>K4-M3</f>
        <v>-1.941191991170248</v>
      </c>
      <c r="P4" s="12">
        <f>L4-M3</f>
        <v>-1.9575723012288062</v>
      </c>
      <c r="Q4" s="10">
        <f t="shared" si="1"/>
        <v>4.299910224559768</v>
      </c>
      <c r="R4" s="10">
        <f t="shared" si="1"/>
        <v>3.840228060553459</v>
      </c>
      <c r="S4" s="10">
        <f t="shared" si="1"/>
        <v>3.884078344604238</v>
      </c>
      <c r="T4" s="12">
        <f>M4-M3</f>
        <v>-2.0010236104329318</v>
      </c>
      <c r="U4" s="10">
        <f>2^-T4</f>
        <v>4.002839057796973</v>
      </c>
      <c r="V4" s="10">
        <f>STDEV(Q4:S4)</f>
        <v>0.25368835596199757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3" sqref="A3:IV3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28</v>
      </c>
      <c r="B3" s="4">
        <v>17.986486434936523</v>
      </c>
      <c r="C3" s="4">
        <v>17.925233840942383</v>
      </c>
      <c r="D3" s="4">
        <v>18.118919372558594</v>
      </c>
      <c r="E3" s="5">
        <f>AVERAGE(B3:D3)</f>
        <v>18.010213216145832</v>
      </c>
      <c r="F3" s="4">
        <v>16.54987144470215</v>
      </c>
      <c r="G3" s="4">
        <v>16.42080307006836</v>
      </c>
      <c r="H3" s="4">
        <v>16.62356185913086</v>
      </c>
      <c r="I3" s="10">
        <f>AVERAGE(F3:H3)</f>
        <v>16.53141212463379</v>
      </c>
      <c r="J3" s="10">
        <f aca="true" t="shared" si="0" ref="J3:L4">B3-F3</f>
        <v>1.436614990234375</v>
      </c>
      <c r="K3" s="10">
        <f t="shared" si="0"/>
        <v>1.5044307708740234</v>
      </c>
      <c r="L3" s="10">
        <f t="shared" si="0"/>
        <v>1.4953575134277344</v>
      </c>
      <c r="M3" s="11">
        <f>AVERAGE(J3:L3)</f>
        <v>1.4788010915120442</v>
      </c>
      <c r="N3" s="12">
        <f>J3-M4</f>
        <v>-3.844065984090169</v>
      </c>
      <c r="O3" s="12">
        <f>K3-M4</f>
        <v>-3.7762502034505205</v>
      </c>
      <c r="P3" s="12">
        <f>L3-M4</f>
        <v>-3.7853234608968096</v>
      </c>
      <c r="Q3" s="10">
        <f aca="true" t="shared" si="1" ref="Q3:S4">2^-N3</f>
        <v>14.360817611862826</v>
      </c>
      <c r="R3" s="10">
        <f t="shared" si="1"/>
        <v>13.701388548601654</v>
      </c>
      <c r="S3" s="10">
        <f t="shared" si="1"/>
        <v>13.78782952309781</v>
      </c>
      <c r="T3" s="12">
        <f>M3-M4</f>
        <v>-3.8018798828125</v>
      </c>
      <c r="U3" s="10">
        <f>2^-T3</f>
        <v>13.946970574964276</v>
      </c>
      <c r="V3" s="10">
        <f>STDEV(Q3:S3)</f>
        <v>0.3583838913353335</v>
      </c>
    </row>
    <row r="4" spans="1:22" ht="15.75">
      <c r="A4" s="3" t="s">
        <v>29</v>
      </c>
      <c r="B4" s="4">
        <v>22.068584442138672</v>
      </c>
      <c r="C4" s="4">
        <v>22.038928985595703</v>
      </c>
      <c r="D4" s="4">
        <v>21.997106552124023</v>
      </c>
      <c r="E4" s="5">
        <f>AVERAGE(B4:D4)</f>
        <v>22.034873326619465</v>
      </c>
      <c r="F4" s="6">
        <v>16.501434326171875</v>
      </c>
      <c r="G4" s="6">
        <v>17.082359313964844</v>
      </c>
      <c r="H4" s="6">
        <v>16.678783416748047</v>
      </c>
      <c r="I4" s="10">
        <f>AVERAGE(F4:H4)</f>
        <v>16.754192352294922</v>
      </c>
      <c r="J4" s="10">
        <f t="shared" si="0"/>
        <v>5.567150115966797</v>
      </c>
      <c r="K4" s="10">
        <f t="shared" si="0"/>
        <v>4.956569671630859</v>
      </c>
      <c r="L4" s="10">
        <f t="shared" si="0"/>
        <v>5.318323135375977</v>
      </c>
      <c r="M4" s="11">
        <f>AVERAGE(J4:L4)</f>
        <v>5.280680974324544</v>
      </c>
      <c r="N4" s="12">
        <f>J4-M4</f>
        <v>0.2864691416422529</v>
      </c>
      <c r="O4" s="12">
        <f>K4-M4</f>
        <v>-0.3241113026936846</v>
      </c>
      <c r="P4" s="12">
        <f>L4-M4</f>
        <v>0.03764216105143259</v>
      </c>
      <c r="Q4" s="10">
        <f t="shared" si="1"/>
        <v>0.8199062472791122</v>
      </c>
      <c r="R4" s="10">
        <f t="shared" si="1"/>
        <v>1.2518930374100812</v>
      </c>
      <c r="S4" s="10">
        <f t="shared" si="1"/>
        <v>0.9742458857122933</v>
      </c>
      <c r="T4" s="12">
        <f>M4-M4</f>
        <v>0</v>
      </c>
      <c r="U4" s="10">
        <f>2^-T4</f>
        <v>1</v>
      </c>
      <c r="V4" s="10">
        <f>STDEV(Q4:S4)</f>
        <v>0.21890684917152747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3" sqref="A3:IV3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28</v>
      </c>
      <c r="B3" s="4">
        <v>17.99746322631836</v>
      </c>
      <c r="C3" s="4">
        <v>18.00257682800293</v>
      </c>
      <c r="D3" s="4">
        <v>18.124229431152344</v>
      </c>
      <c r="E3" s="5">
        <f>AVERAGE(B3:D3)</f>
        <v>18.041423161824543</v>
      </c>
      <c r="F3" s="4">
        <v>16.36589813232422</v>
      </c>
      <c r="G3" s="4">
        <v>16.424400329589844</v>
      </c>
      <c r="H3" s="4">
        <v>16.46843910217285</v>
      </c>
      <c r="I3" s="10">
        <f>AVERAGE(F3:H3)</f>
        <v>16.419579188028973</v>
      </c>
      <c r="J3" s="10">
        <f aca="true" t="shared" si="0" ref="J3:L4">B3-F3</f>
        <v>1.6315650939941406</v>
      </c>
      <c r="K3" s="10">
        <f t="shared" si="0"/>
        <v>1.578176498413086</v>
      </c>
      <c r="L3" s="10">
        <f t="shared" si="0"/>
        <v>1.6557903289794922</v>
      </c>
      <c r="M3" s="11">
        <f>AVERAGE(J3:L3)</f>
        <v>1.621843973795573</v>
      </c>
      <c r="N3" s="12">
        <f>J3-M4</f>
        <v>-3.666048049926758</v>
      </c>
      <c r="O3" s="12">
        <f>K3-M4</f>
        <v>-3.7194366455078125</v>
      </c>
      <c r="P3" s="12">
        <f>L3-M4</f>
        <v>-3.6418228149414062</v>
      </c>
      <c r="Q3" s="10">
        <f aca="true" t="shared" si="1" ref="Q3:S4">2^-N3</f>
        <v>12.693764258357392</v>
      </c>
      <c r="R3" s="10">
        <f t="shared" si="1"/>
        <v>13.17231164781888</v>
      </c>
      <c r="S3" s="10">
        <f t="shared" si="1"/>
        <v>12.482394559306032</v>
      </c>
      <c r="T3" s="12">
        <f>M3-M4</f>
        <v>-3.6757691701253252</v>
      </c>
      <c r="U3" s="10">
        <f>2^-T3</f>
        <v>12.779585777674262</v>
      </c>
      <c r="V3" s="10">
        <f>STDEV(Q3:S3)</f>
        <v>0.35347568107285504</v>
      </c>
    </row>
    <row r="4" spans="1:22" ht="15.75">
      <c r="A4" s="3" t="s">
        <v>29</v>
      </c>
      <c r="B4" s="4">
        <v>22.143720626831055</v>
      </c>
      <c r="C4" s="4">
        <v>21.792692184448242</v>
      </c>
      <c r="D4" s="4">
        <v>21.970014572143555</v>
      </c>
      <c r="E4" s="5">
        <f>AVERAGE(B4:D4)</f>
        <v>21.968809127807617</v>
      </c>
      <c r="F4" s="6">
        <v>16.620901107788086</v>
      </c>
      <c r="G4" s="6">
        <v>16.71147346496582</v>
      </c>
      <c r="H4" s="6">
        <v>16.68121337890625</v>
      </c>
      <c r="I4" s="10">
        <f>AVERAGE(F4:H4)</f>
        <v>16.67119598388672</v>
      </c>
      <c r="J4" s="10">
        <f t="shared" si="0"/>
        <v>5.522819519042969</v>
      </c>
      <c r="K4" s="10">
        <f t="shared" si="0"/>
        <v>5.081218719482422</v>
      </c>
      <c r="L4" s="10">
        <f t="shared" si="0"/>
        <v>5.288801193237305</v>
      </c>
      <c r="M4" s="11">
        <f>AVERAGE(J4:L4)</f>
        <v>5.297613143920898</v>
      </c>
      <c r="N4" s="12">
        <f>J4-M4</f>
        <v>0.2252063751220703</v>
      </c>
      <c r="O4" s="12">
        <f>K4-M4</f>
        <v>-0.21639442443847656</v>
      </c>
      <c r="P4" s="12">
        <f>L4-M4</f>
        <v>-0.00881195068359375</v>
      </c>
      <c r="Q4" s="10">
        <f t="shared" si="1"/>
        <v>0.8554726429931276</v>
      </c>
      <c r="R4" s="10">
        <f t="shared" si="1"/>
        <v>1.161826325073813</v>
      </c>
      <c r="S4" s="10">
        <f t="shared" si="1"/>
        <v>1.0061266705107736</v>
      </c>
      <c r="T4" s="12">
        <f>M4-M4</f>
        <v>0</v>
      </c>
      <c r="U4" s="10">
        <f>2^-T4</f>
        <v>1</v>
      </c>
      <c r="V4" s="10">
        <f>STDEV(Q4:S4)</f>
        <v>0.15318376598208794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3" sqref="A3:IV3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28</v>
      </c>
      <c r="B3" s="4">
        <v>18.283857345581055</v>
      </c>
      <c r="C3" s="4">
        <v>18.233911514282227</v>
      </c>
      <c r="D3" s="4">
        <v>18.209516525268555</v>
      </c>
      <c r="E3" s="5">
        <f>AVERAGE(B3:D3)</f>
        <v>18.242428461710613</v>
      </c>
      <c r="F3" s="4">
        <v>16.954870223999023</v>
      </c>
      <c r="G3" s="4">
        <v>16.764453887939453</v>
      </c>
      <c r="H3" s="4">
        <v>16.7557334899902</v>
      </c>
      <c r="I3" s="10">
        <f>AVERAGE(F3:H3)</f>
        <v>16.825019200642892</v>
      </c>
      <c r="J3" s="10">
        <f aca="true" t="shared" si="0" ref="J3:L4">B3-F3</f>
        <v>1.3289871215820312</v>
      </c>
      <c r="K3" s="10">
        <f t="shared" si="0"/>
        <v>1.4694576263427734</v>
      </c>
      <c r="L3" s="10">
        <f t="shared" si="0"/>
        <v>1.4537830352783558</v>
      </c>
      <c r="M3" s="11">
        <f>AVERAGE(J3:L3)</f>
        <v>1.4174092610677202</v>
      </c>
      <c r="N3" s="12">
        <f>J3-M4</f>
        <v>-3.929075876871745</v>
      </c>
      <c r="O3" s="12">
        <f>K3-M4</f>
        <v>-3.788605372111003</v>
      </c>
      <c r="P3" s="12">
        <f>L3-M4</f>
        <v>-3.8042799631754205</v>
      </c>
      <c r="Q3" s="10">
        <f aca="true" t="shared" si="1" ref="Q3:S4">2^-N3</f>
        <v>15.232447647803673</v>
      </c>
      <c r="R3" s="10">
        <f t="shared" si="1"/>
        <v>13.819230435289242</v>
      </c>
      <c r="S3" s="10">
        <f t="shared" si="1"/>
        <v>13.970192190340105</v>
      </c>
      <c r="T3" s="12">
        <f>M3-M4</f>
        <v>-3.840653737386056</v>
      </c>
      <c r="U3" s="10">
        <f>2^-T3</f>
        <v>14.326891697815743</v>
      </c>
      <c r="V3" s="10">
        <f>STDEV(Q3:S3)</f>
        <v>0.7760220337434212</v>
      </c>
    </row>
    <row r="4" spans="1:22" ht="15.75">
      <c r="A4" s="3" t="s">
        <v>29</v>
      </c>
      <c r="B4" s="4">
        <v>22.022544860839844</v>
      </c>
      <c r="C4" s="4">
        <v>21.927032470703125</v>
      </c>
      <c r="D4" s="4">
        <v>21.77021598815918</v>
      </c>
      <c r="E4" s="5">
        <f>AVERAGE(B4:D4)</f>
        <v>21.90659777323405</v>
      </c>
      <c r="F4" s="6">
        <v>16.728578567504883</v>
      </c>
      <c r="G4" s="6">
        <v>16.599966049194336</v>
      </c>
      <c r="H4" s="6">
        <v>16.6170597076416</v>
      </c>
      <c r="I4" s="10">
        <f>AVERAGE(F4:H4)</f>
        <v>16.648534774780273</v>
      </c>
      <c r="J4" s="10">
        <f t="shared" si="0"/>
        <v>5.293966293334961</v>
      </c>
      <c r="K4" s="10">
        <f t="shared" si="0"/>
        <v>5.327066421508789</v>
      </c>
      <c r="L4" s="10">
        <f t="shared" si="0"/>
        <v>5.153156280517578</v>
      </c>
      <c r="M4" s="11">
        <f>AVERAGE(J4:L4)</f>
        <v>5.258062998453776</v>
      </c>
      <c r="N4" s="12">
        <f>J4-M4</f>
        <v>0.0359032948811846</v>
      </c>
      <c r="O4" s="12">
        <f>K4-M4</f>
        <v>0.06900342305501272</v>
      </c>
      <c r="P4" s="12">
        <f>L4-M4</f>
        <v>-0.10490671793619821</v>
      </c>
      <c r="Q4" s="10">
        <f t="shared" si="1"/>
        <v>0.975420842654235</v>
      </c>
      <c r="R4" s="10">
        <f t="shared" si="1"/>
        <v>0.9532962834175623</v>
      </c>
      <c r="S4" s="10">
        <f t="shared" si="1"/>
        <v>1.0754248531745982</v>
      </c>
      <c r="T4" s="12">
        <f>M4-M4</f>
        <v>0</v>
      </c>
      <c r="U4" s="10">
        <f>2^-T4</f>
        <v>1</v>
      </c>
      <c r="V4" s="10">
        <f>STDEV(Q4:S4)</f>
        <v>0.0650713528782996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A4" sqref="A4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30</v>
      </c>
      <c r="B3" s="4">
        <v>26.34280268351237</v>
      </c>
      <c r="C3" s="4">
        <v>26.164230982462566</v>
      </c>
      <c r="D3" s="4">
        <v>26.15936787923177</v>
      </c>
      <c r="E3" s="5">
        <f>AVERAGE(B3:D3)</f>
        <v>26.222133848402237</v>
      </c>
      <c r="F3" s="6">
        <v>16.754192352294922</v>
      </c>
      <c r="G3" s="6">
        <v>16.67119598388672</v>
      </c>
      <c r="H3" s="6">
        <v>16.648534774780273</v>
      </c>
      <c r="I3" s="10">
        <f>AVERAGE(F3:H3)</f>
        <v>16.691307703653973</v>
      </c>
      <c r="J3" s="10">
        <f aca="true" t="shared" si="0" ref="J3:L4">B3-F3</f>
        <v>9.588610331217449</v>
      </c>
      <c r="K3" s="10">
        <f t="shared" si="0"/>
        <v>9.493034998575848</v>
      </c>
      <c r="L3" s="10">
        <f t="shared" si="0"/>
        <v>9.510833104451496</v>
      </c>
      <c r="M3" s="11">
        <f>AVERAGE(J3:L3)</f>
        <v>9.530826144748264</v>
      </c>
      <c r="N3" s="12">
        <f>J3-M3</f>
        <v>0.05778418646918482</v>
      </c>
      <c r="O3" s="12">
        <f>K3-M3</f>
        <v>-0.037791146172416745</v>
      </c>
      <c r="P3" s="12">
        <f>L3-M3</f>
        <v>-0.019993040296768072</v>
      </c>
      <c r="Q3" s="10">
        <f aca="true" t="shared" si="1" ref="Q3:S4">2^-N3</f>
        <v>0.9607385706066017</v>
      </c>
      <c r="R3" s="10">
        <f t="shared" si="1"/>
        <v>1.0265409262855079</v>
      </c>
      <c r="S3" s="10">
        <f t="shared" si="1"/>
        <v>1.0139545883612469</v>
      </c>
      <c r="T3" s="12">
        <f>M3-M3</f>
        <v>0</v>
      </c>
      <c r="U3" s="10">
        <f>2^-T3</f>
        <v>1</v>
      </c>
      <c r="V3" s="10">
        <f>STDEV(Q3:S3)</f>
        <v>0.034929239091100704</v>
      </c>
    </row>
    <row r="4" spans="1:22" ht="15.75">
      <c r="A4" s="3" t="s">
        <v>29</v>
      </c>
      <c r="B4" s="4">
        <v>24.096829096476238</v>
      </c>
      <c r="C4" s="4">
        <v>24.036366144816082</v>
      </c>
      <c r="D4" s="4">
        <v>24.334828694661457</v>
      </c>
      <c r="E4" s="5">
        <f>AVERAGE(B4:D4)</f>
        <v>24.15600797865126</v>
      </c>
      <c r="F4" s="4">
        <v>16.53141212463379</v>
      </c>
      <c r="G4" s="4">
        <v>16.419579188028973</v>
      </c>
      <c r="H4" s="4">
        <v>16.825019200642892</v>
      </c>
      <c r="I4" s="10">
        <f>AVERAGE(F4:H4)</f>
        <v>16.59200350443522</v>
      </c>
      <c r="J4" s="10">
        <f t="shared" si="0"/>
        <v>7.565416971842449</v>
      </c>
      <c r="K4" s="10">
        <f t="shared" si="0"/>
        <v>7.616786956787109</v>
      </c>
      <c r="L4" s="10">
        <f t="shared" si="0"/>
        <v>7.509809494018565</v>
      </c>
      <c r="M4" s="11">
        <f>AVERAGE(J4:L4)</f>
        <v>7.564004474216041</v>
      </c>
      <c r="N4" s="12">
        <f>J4-M3</f>
        <v>-1.9654091729058152</v>
      </c>
      <c r="O4" s="12">
        <f>K4-M3</f>
        <v>-1.914039187961155</v>
      </c>
      <c r="P4" s="12">
        <f>L4-M3</f>
        <v>-2.021016650729699</v>
      </c>
      <c r="Q4" s="10">
        <f t="shared" si="1"/>
        <v>3.905234477120338</v>
      </c>
      <c r="R4" s="10">
        <f t="shared" si="1"/>
        <v>3.768627461550093</v>
      </c>
      <c r="S4" s="10">
        <f t="shared" si="1"/>
        <v>4.058697029124849</v>
      </c>
      <c r="T4" s="12">
        <f>M4-M3</f>
        <v>-1.966821670532223</v>
      </c>
      <c r="U4" s="10">
        <f>2^-T4</f>
        <v>3.909059842489999</v>
      </c>
      <c r="V4" s="10">
        <f>STDEV(Q4:S4)</f>
        <v>0.14511638180195918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E1">
      <selection activeCell="Q1" sqref="Q1:Q2"/>
    </sheetView>
  </sheetViews>
  <sheetFormatPr defaultColWidth="9.00390625" defaultRowHeight="14.25"/>
  <sheetData>
    <row r="1" spans="1:22" ht="38.25">
      <c r="A1" s="22" t="s">
        <v>0</v>
      </c>
      <c r="B1" s="1" t="s">
        <v>1</v>
      </c>
      <c r="C1" s="1" t="s">
        <v>2</v>
      </c>
      <c r="D1" s="1" t="s">
        <v>2</v>
      </c>
      <c r="E1" s="22" t="s">
        <v>3</v>
      </c>
      <c r="F1" s="1" t="s">
        <v>4</v>
      </c>
      <c r="G1" s="1" t="s">
        <v>4</v>
      </c>
      <c r="H1" s="1" t="s">
        <v>4</v>
      </c>
      <c r="I1" s="24" t="s">
        <v>5</v>
      </c>
      <c r="J1" s="19" t="s">
        <v>6</v>
      </c>
      <c r="K1" s="20"/>
      <c r="L1" s="20"/>
      <c r="M1" s="21"/>
      <c r="N1" s="7" t="s">
        <v>7</v>
      </c>
      <c r="O1" s="7" t="s">
        <v>8</v>
      </c>
      <c r="P1" s="7" t="s">
        <v>9</v>
      </c>
      <c r="Q1" s="15" t="s">
        <v>10</v>
      </c>
      <c r="R1" s="15" t="s">
        <v>11</v>
      </c>
      <c r="S1" s="15" t="s">
        <v>12</v>
      </c>
      <c r="T1" s="13" t="s">
        <v>13</v>
      </c>
      <c r="U1" s="16" t="s">
        <v>14</v>
      </c>
      <c r="V1" s="18" t="s">
        <v>15</v>
      </c>
    </row>
    <row r="2" spans="1:22" ht="39.75">
      <c r="A2" s="23"/>
      <c r="B2" s="1" t="s">
        <v>16</v>
      </c>
      <c r="C2" s="1" t="s">
        <v>17</v>
      </c>
      <c r="D2" s="1" t="s">
        <v>18</v>
      </c>
      <c r="E2" s="23"/>
      <c r="F2" s="2" t="s">
        <v>19</v>
      </c>
      <c r="G2" s="2" t="s">
        <v>20</v>
      </c>
      <c r="H2" s="2" t="s">
        <v>21</v>
      </c>
      <c r="I2" s="25"/>
      <c r="J2" s="1" t="s">
        <v>22</v>
      </c>
      <c r="K2" s="1" t="s">
        <v>23</v>
      </c>
      <c r="L2" s="1" t="s">
        <v>24</v>
      </c>
      <c r="M2" s="8" t="s">
        <v>25</v>
      </c>
      <c r="N2" s="9" t="s">
        <v>26</v>
      </c>
      <c r="O2" s="9" t="s">
        <v>26</v>
      </c>
      <c r="P2" s="9" t="s">
        <v>26</v>
      </c>
      <c r="Q2" s="15"/>
      <c r="R2" s="15"/>
      <c r="S2" s="15"/>
      <c r="T2" s="14" t="s">
        <v>27</v>
      </c>
      <c r="U2" s="17"/>
      <c r="V2" s="18"/>
    </row>
    <row r="3" spans="1:22" ht="15.75">
      <c r="A3" s="3" t="s">
        <v>30</v>
      </c>
      <c r="B3" s="4">
        <v>18.010213216145832</v>
      </c>
      <c r="C3" s="4">
        <v>18.041423161824543</v>
      </c>
      <c r="D3" s="4">
        <v>18.242428461710613</v>
      </c>
      <c r="E3" s="5">
        <f>AVERAGE(B3:D3)</f>
        <v>18.098021613226994</v>
      </c>
      <c r="F3" s="4">
        <v>16.53141212463379</v>
      </c>
      <c r="G3" s="4">
        <v>16.419579188028973</v>
      </c>
      <c r="H3" s="4">
        <v>16.825019200642892</v>
      </c>
      <c r="I3" s="10">
        <f>AVERAGE(F3:H3)</f>
        <v>16.59200350443522</v>
      </c>
      <c r="J3" s="10">
        <f aca="true" t="shared" si="0" ref="J3:L4">B3-F3</f>
        <v>1.478801091512043</v>
      </c>
      <c r="K3" s="10">
        <f t="shared" si="0"/>
        <v>1.6218439737955705</v>
      </c>
      <c r="L3" s="10">
        <f t="shared" si="0"/>
        <v>1.4174092610677214</v>
      </c>
      <c r="M3" s="11">
        <f>AVERAGE(J3:L3)</f>
        <v>1.5060181087917783</v>
      </c>
      <c r="N3" s="12">
        <f>J3-M4</f>
        <v>-3.799984614054363</v>
      </c>
      <c r="O3" s="12">
        <f>K3-M4</f>
        <v>-3.6569417317708357</v>
      </c>
      <c r="P3" s="12">
        <f>L3-M4</f>
        <v>-3.861376444498685</v>
      </c>
      <c r="Q3" s="10">
        <f aca="true" t="shared" si="1" ref="Q3:S4">2^-N3</f>
        <v>13.928660466614641</v>
      </c>
      <c r="R3" s="10">
        <f t="shared" si="1"/>
        <v>12.613893318902113</v>
      </c>
      <c r="S3" s="10">
        <f t="shared" si="1"/>
        <v>14.534166609871104</v>
      </c>
      <c r="T3" s="12">
        <f>M3-M4</f>
        <v>-3.772767596774628</v>
      </c>
      <c r="U3" s="10">
        <f>2^-T3</f>
        <v>13.668353846673895</v>
      </c>
      <c r="V3" s="10">
        <f>STDEV(Q3:S3)</f>
        <v>0.9817246605026562</v>
      </c>
    </row>
    <row r="4" spans="1:22" ht="15.75">
      <c r="A4" s="3" t="s">
        <v>29</v>
      </c>
      <c r="B4" s="4">
        <v>22.034873326619465</v>
      </c>
      <c r="C4" s="4">
        <v>21.968809127807617</v>
      </c>
      <c r="D4" s="4">
        <v>21.90659777323405</v>
      </c>
      <c r="E4" s="5">
        <f>AVERAGE(B4:D4)</f>
        <v>21.97009340922038</v>
      </c>
      <c r="F4" s="6">
        <v>16.754192352294922</v>
      </c>
      <c r="G4" s="6">
        <v>16.67119598388672</v>
      </c>
      <c r="H4" s="6">
        <v>16.648534774780273</v>
      </c>
      <c r="I4" s="10">
        <f>AVERAGE(F4:H4)</f>
        <v>16.691307703653973</v>
      </c>
      <c r="J4" s="10">
        <f t="shared" si="0"/>
        <v>5.280680974324543</v>
      </c>
      <c r="K4" s="10">
        <f t="shared" si="0"/>
        <v>5.297613143920898</v>
      </c>
      <c r="L4" s="10">
        <f t="shared" si="0"/>
        <v>5.258062998453777</v>
      </c>
      <c r="M4" s="11">
        <f>AVERAGE(J4:L4)</f>
        <v>5.278785705566406</v>
      </c>
      <c r="N4" s="12">
        <f>J4-M4</f>
        <v>0.0018952687581368366</v>
      </c>
      <c r="O4" s="12">
        <f>K4-M4</f>
        <v>0.018827438354492188</v>
      </c>
      <c r="P4" s="12">
        <f>L4-M4</f>
        <v>-0.020722707112629024</v>
      </c>
      <c r="Q4" s="10">
        <f t="shared" si="1"/>
        <v>0.9986871623302551</v>
      </c>
      <c r="R4" s="10">
        <f t="shared" si="1"/>
        <v>0.9870345986439063</v>
      </c>
      <c r="S4" s="10">
        <f t="shared" si="1"/>
        <v>1.0144675423272005</v>
      </c>
      <c r="T4" s="12">
        <f>M4-M4</f>
        <v>0</v>
      </c>
      <c r="U4" s="10">
        <f>2^-T4</f>
        <v>1</v>
      </c>
      <c r="V4" s="10">
        <f>STDEV(Q4:S4)</f>
        <v>0.01376813369368557</v>
      </c>
    </row>
  </sheetData>
  <sheetProtection/>
  <mergeCells count="9">
    <mergeCell ref="S1:S2"/>
    <mergeCell ref="U1:U2"/>
    <mergeCell ref="V1:V2"/>
    <mergeCell ref="J1:M1"/>
    <mergeCell ref="A1:A2"/>
    <mergeCell ref="E1:E2"/>
    <mergeCell ref="I1:I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2022-05-21T05:19:32Z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B3D09C790DD042B6B494AB4E10AFEC7F</vt:lpwstr>
  </property>
</Properties>
</file>